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265" activeTab="0"/>
  </bookViews>
  <sheets>
    <sheet name="Model" sheetId="1" r:id="rId1"/>
  </sheets>
  <definedNames>
    <definedName name="Index">'Model'!$B$16</definedName>
  </definedNames>
  <calcPr fullCalcOnLoad="1"/>
</workbook>
</file>

<file path=xl/sharedStrings.xml><?xml version="1.0" encoding="utf-8"?>
<sst xmlns="http://schemas.openxmlformats.org/spreadsheetml/2006/main" count="49" uniqueCount="42">
  <si>
    <t>Room construction project</t>
  </si>
  <si>
    <t>Data on activity network</t>
  </si>
  <si>
    <t>Activity</t>
  </si>
  <si>
    <t>Prepare foundation</t>
  </si>
  <si>
    <t>Put up frame</t>
  </si>
  <si>
    <t>Order custom windows</t>
  </si>
  <si>
    <t>Erect outside walls</t>
  </si>
  <si>
    <t>Do electrical wiring</t>
  </si>
  <si>
    <t>Do plumbing</t>
  </si>
  <si>
    <t>Put in duct work</t>
  </si>
  <si>
    <t>Hang dry wall</t>
  </si>
  <si>
    <t>Install windows</t>
  </si>
  <si>
    <t>Paint and clean up</t>
  </si>
  <si>
    <t>Predecessors</t>
  </si>
  <si>
    <t>None</t>
  </si>
  <si>
    <t>A</t>
  </si>
  <si>
    <t>B</t>
  </si>
  <si>
    <t>C</t>
  </si>
  <si>
    <t>D</t>
  </si>
  <si>
    <t>E</t>
  </si>
  <si>
    <t>F</t>
  </si>
  <si>
    <t>G</t>
  </si>
  <si>
    <t>H</t>
  </si>
  <si>
    <t>E,F,G</t>
  </si>
  <si>
    <t>I</t>
  </si>
  <si>
    <t>B,C</t>
  </si>
  <si>
    <t>J</t>
  </si>
  <si>
    <t>Min</t>
  </si>
  <si>
    <t>Most likely</t>
  </si>
  <si>
    <t>Max</t>
  </si>
  <si>
    <t>Implied mean</t>
  </si>
  <si>
    <t>Parameters of PERT distributions</t>
  </si>
  <si>
    <t>Duration</t>
  </si>
  <si>
    <t>Node</t>
  </si>
  <si>
    <t>Event times</t>
  </si>
  <si>
    <t>Event time</t>
  </si>
  <si>
    <t>Event time+</t>
  </si>
  <si>
    <t>Duration+</t>
  </si>
  <si>
    <t>Increase in project time?</t>
  </si>
  <si>
    <t>Code</t>
  </si>
  <si>
    <t>Numeric index</t>
  </si>
  <si>
    <t>Index of activity to increase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</si>
</sst>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0"/>
    <numFmt numFmtId="168" formatCode="0.0000000"/>
    <numFmt numFmtId="169" formatCode="0.000000"/>
    <numFmt numFmtId="170" formatCode="m/d/yy\ h:mm:ss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0" fillId="0" borderId="5" applyNumberFormat="0" applyFont="0" applyFill="0" applyAlignment="0" applyProtection="0"/>
    <xf numFmtId="0" fontId="0" fillId="2" borderId="0" applyNumberFormat="0" applyFont="0" applyBorder="0" applyAlignment="0" applyProtection="0"/>
    <xf numFmtId="0" fontId="0" fillId="0" borderId="6" applyNumberFormat="0" applyFont="0" applyFill="0" applyAlignment="0" applyProtection="0"/>
    <xf numFmtId="0" fontId="0" fillId="0" borderId="7" applyNumberFormat="0" applyFont="0" applyFill="0" applyAlignment="0" applyProtection="0"/>
    <xf numFmtId="4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8" applyNumberFormat="0" applyFont="0" applyFill="0" applyAlignment="0" applyProtection="0"/>
    <xf numFmtId="0" fontId="0" fillId="0" borderId="9" applyNumberFormat="0" applyFont="0" applyFill="0" applyAlignment="0" applyProtection="0"/>
    <xf numFmtId="0" fontId="0" fillId="0" borderId="10" applyNumberFormat="0" applyFont="0" applyFill="0" applyAlignment="0" applyProtection="0"/>
    <xf numFmtId="0" fontId="0" fillId="0" borderId="11" applyNumberFormat="0" applyFont="0" applyFill="0" applyAlignment="0" applyProtection="0"/>
    <xf numFmtId="0" fontId="0" fillId="0" borderId="10" applyNumberFormat="0" applyFon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0" fillId="2" borderId="0" applyNumberFormat="0" applyFont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12" applyNumberFormat="0" applyFont="0" applyFill="0" applyAlignment="0" applyProtection="0"/>
    <xf numFmtId="0" fontId="0" fillId="0" borderId="13" applyNumberFormat="0" applyFont="0" applyFill="0" applyAlignment="0" applyProtection="0"/>
    <xf numFmtId="170" fontId="0" fillId="0" borderId="0" applyFont="0" applyFill="0" applyBorder="0" applyAlignment="0" applyProtection="0"/>
    <xf numFmtId="0" fontId="0" fillId="0" borderId="14" applyNumberFormat="0" applyFont="0" applyFill="0" applyAlignment="0" applyProtection="0"/>
    <xf numFmtId="0" fontId="0" fillId="0" borderId="15" applyNumberFormat="0" applyFont="0" applyFill="0" applyAlignment="0" applyProtection="0"/>
    <xf numFmtId="0" fontId="0" fillId="0" borderId="16" applyNumberFormat="0" applyFont="0" applyFill="0" applyAlignment="0" applyProtection="0"/>
    <xf numFmtId="0" fontId="0" fillId="0" borderId="17" applyNumberFormat="0" applyFont="0" applyFill="0" applyAlignment="0" applyProtection="0"/>
    <xf numFmtId="0" fontId="0" fillId="0" borderId="18" applyNumberFormat="0" applyFon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3" borderId="19" xfId="0" applyFill="1" applyBorder="1" applyAlignment="1">
      <alignment horizontal="right"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 horizontal="right"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 horizontal="right"/>
    </xf>
    <xf numFmtId="0" fontId="0" fillId="3" borderId="2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166" fontId="0" fillId="0" borderId="0" xfId="0" applyNumberFormat="1" applyAlignment="1">
      <alignment/>
    </xf>
    <xf numFmtId="0" fontId="0" fillId="4" borderId="0" xfId="0" applyFill="1" applyAlignment="1">
      <alignment horizontal="center"/>
    </xf>
  </cellXfs>
  <cellStyles count="3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ISKblandrEdge" xfId="20"/>
    <cellStyle name="RISKblCorner" xfId="21"/>
    <cellStyle name="RISKbottomEdge" xfId="22"/>
    <cellStyle name="RISKbrCorner" xfId="23"/>
    <cellStyle name="RISKdarkBoxed" xfId="24"/>
    <cellStyle name="RISKdarkShade" xfId="25"/>
    <cellStyle name="RISKdbottomEdge" xfId="26"/>
    <cellStyle name="RISKdrightEdge" xfId="27"/>
    <cellStyle name="RISKdurationTime" xfId="28"/>
    <cellStyle name="RISKinNumber" xfId="29"/>
    <cellStyle name="RISKlandrEdge" xfId="30"/>
    <cellStyle name="RISKleftEdge" xfId="31"/>
    <cellStyle name="RISKlightBoxed" xfId="32"/>
    <cellStyle name="RISKltandbEdge" xfId="33"/>
    <cellStyle name="RISKnormBoxed" xfId="34"/>
    <cellStyle name="RISKnormCenter" xfId="35"/>
    <cellStyle name="RISKnormHeading" xfId="36"/>
    <cellStyle name="RISKnormItal" xfId="37"/>
    <cellStyle name="RISKnormLabel" xfId="38"/>
    <cellStyle name="RISKnormShade" xfId="39"/>
    <cellStyle name="RISKnormTitle" xfId="40"/>
    <cellStyle name="RISKoutNumber" xfId="41"/>
    <cellStyle name="RISKrightEdge" xfId="42"/>
    <cellStyle name="RISKrtandbEdge" xfId="43"/>
    <cellStyle name="RISKssTime" xfId="44"/>
    <cellStyle name="RISKtandbEdge" xfId="45"/>
    <cellStyle name="RISKtlandrEdge" xfId="46"/>
    <cellStyle name="RISKtlCorner" xfId="47"/>
    <cellStyle name="RISKtopEdge" xfId="48"/>
    <cellStyle name="RISKtrCorner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9.00390625" style="0" customWidth="1"/>
    <col min="2" max="2" width="10.7109375" style="0" customWidth="1"/>
    <col min="3" max="3" width="12.8515625" style="0" bestFit="1" customWidth="1"/>
    <col min="4" max="4" width="12.57421875" style="0" bestFit="1" customWidth="1"/>
    <col min="5" max="6" width="10.00390625" style="0" bestFit="1" customWidth="1"/>
    <col min="7" max="8" width="12.00390625" style="0" bestFit="1" customWidth="1"/>
    <col min="9" max="9" width="9.28125" style="0" customWidth="1"/>
  </cols>
  <sheetData>
    <row r="1" ht="12.75">
      <c r="A1" s="1" t="s">
        <v>0</v>
      </c>
    </row>
    <row r="3" spans="1:8" ht="12.75">
      <c r="A3" s="1" t="s">
        <v>1</v>
      </c>
      <c r="E3" s="13" t="s">
        <v>31</v>
      </c>
      <c r="F3" s="13"/>
      <c r="G3" s="13"/>
      <c r="H3" s="13"/>
    </row>
    <row r="4" spans="1:10" ht="13.5" thickBot="1">
      <c r="A4" t="s">
        <v>2</v>
      </c>
      <c r="B4" s="2" t="s">
        <v>39</v>
      </c>
      <c r="C4" s="2" t="s">
        <v>40</v>
      </c>
      <c r="D4" s="2" t="s">
        <v>13</v>
      </c>
      <c r="E4" s="2" t="s">
        <v>27</v>
      </c>
      <c r="F4" s="2" t="s">
        <v>28</v>
      </c>
      <c r="G4" s="2" t="s">
        <v>29</v>
      </c>
      <c r="H4" s="2" t="s">
        <v>30</v>
      </c>
      <c r="I4" s="2" t="s">
        <v>32</v>
      </c>
      <c r="J4" s="2" t="s">
        <v>37</v>
      </c>
    </row>
    <row r="5" spans="1:10" ht="12.75">
      <c r="A5" t="s">
        <v>3</v>
      </c>
      <c r="B5" s="2" t="s">
        <v>15</v>
      </c>
      <c r="C5">
        <v>1</v>
      </c>
      <c r="D5" s="3" t="s">
        <v>14</v>
      </c>
      <c r="E5" s="10">
        <v>1.5</v>
      </c>
      <c r="F5" s="10">
        <v>3.5</v>
      </c>
      <c r="G5" s="4">
        <v>8.5</v>
      </c>
      <c r="H5">
        <v>4</v>
      </c>
      <c r="I5" s="12">
        <f>_XLL.RISKPERT(E5,F5,G5)</f>
        <v>4</v>
      </c>
      <c r="J5" s="12">
        <f>I5+IF(Index=C5,0.001,0)</f>
        <v>4.001</v>
      </c>
    </row>
    <row r="6" spans="1:10" ht="12.75">
      <c r="A6" t="s">
        <v>4</v>
      </c>
      <c r="B6" s="2" t="s">
        <v>16</v>
      </c>
      <c r="C6">
        <v>2</v>
      </c>
      <c r="D6" s="5" t="s">
        <v>15</v>
      </c>
      <c r="E6" s="9">
        <v>3</v>
      </c>
      <c r="F6" s="9">
        <v>4</v>
      </c>
      <c r="G6" s="6">
        <v>5</v>
      </c>
      <c r="H6">
        <v>4</v>
      </c>
      <c r="I6" s="12">
        <f>_XLL.RISKPERT(E6,F6,G6)</f>
        <v>4</v>
      </c>
      <c r="J6" s="12">
        <f aca="true" t="shared" si="0" ref="J6:J14">I6+IF(Index=C6,0.001,0)</f>
        <v>4</v>
      </c>
    </row>
    <row r="7" spans="1:10" ht="12.75">
      <c r="A7" t="s">
        <v>5</v>
      </c>
      <c r="B7" s="2" t="s">
        <v>17</v>
      </c>
      <c r="C7">
        <v>3</v>
      </c>
      <c r="D7" s="5" t="s">
        <v>14</v>
      </c>
      <c r="E7" s="9">
        <v>7</v>
      </c>
      <c r="F7" s="9">
        <v>10</v>
      </c>
      <c r="G7" s="6">
        <v>19</v>
      </c>
      <c r="H7">
        <v>11</v>
      </c>
      <c r="I7" s="12">
        <f>_XLL.RISKPERT(E7,F7,G7)</f>
        <v>11</v>
      </c>
      <c r="J7" s="12">
        <f t="shared" si="0"/>
        <v>11</v>
      </c>
    </row>
    <row r="8" spans="1:10" ht="12.75">
      <c r="A8" t="s">
        <v>6</v>
      </c>
      <c r="B8" s="2" t="s">
        <v>18</v>
      </c>
      <c r="C8">
        <v>4</v>
      </c>
      <c r="D8" s="5" t="s">
        <v>16</v>
      </c>
      <c r="E8" s="9">
        <v>2</v>
      </c>
      <c r="F8" s="9">
        <v>2.5</v>
      </c>
      <c r="G8" s="6">
        <v>6</v>
      </c>
      <c r="H8">
        <v>3</v>
      </c>
      <c r="I8" s="12">
        <f>_XLL.RISKPERT(E8,F8,G8)</f>
        <v>3</v>
      </c>
      <c r="J8" s="12">
        <f t="shared" si="0"/>
        <v>3</v>
      </c>
    </row>
    <row r="9" spans="1:10" ht="12.75">
      <c r="A9" t="s">
        <v>7</v>
      </c>
      <c r="B9" s="2" t="s">
        <v>19</v>
      </c>
      <c r="C9">
        <v>5</v>
      </c>
      <c r="D9" s="5" t="s">
        <v>18</v>
      </c>
      <c r="E9" s="9">
        <v>3</v>
      </c>
      <c r="F9" s="9">
        <v>3.5</v>
      </c>
      <c r="G9" s="6">
        <v>7</v>
      </c>
      <c r="H9">
        <v>4</v>
      </c>
      <c r="I9" s="12">
        <f>_XLL.RISKPERT(E9,F9,G9)</f>
        <v>4</v>
      </c>
      <c r="J9" s="12">
        <f t="shared" si="0"/>
        <v>4</v>
      </c>
    </row>
    <row r="10" spans="1:10" ht="12.75">
      <c r="A10" t="s">
        <v>8</v>
      </c>
      <c r="B10" s="2" t="s">
        <v>20</v>
      </c>
      <c r="C10">
        <v>6</v>
      </c>
      <c r="D10" s="5" t="s">
        <v>18</v>
      </c>
      <c r="E10" s="9">
        <v>2</v>
      </c>
      <c r="F10" s="9">
        <v>2.5</v>
      </c>
      <c r="G10" s="6">
        <v>6</v>
      </c>
      <c r="H10">
        <v>3</v>
      </c>
      <c r="I10" s="12">
        <f>_XLL.RISKPERT(E10,F10,G10)</f>
        <v>3</v>
      </c>
      <c r="J10" s="12">
        <f t="shared" si="0"/>
        <v>3</v>
      </c>
    </row>
    <row r="11" spans="1:10" ht="12.75">
      <c r="A11" t="s">
        <v>9</v>
      </c>
      <c r="B11" s="2" t="s">
        <v>21</v>
      </c>
      <c r="C11">
        <v>7</v>
      </c>
      <c r="D11" s="5" t="s">
        <v>18</v>
      </c>
      <c r="E11" s="9">
        <v>2</v>
      </c>
      <c r="F11" s="9">
        <v>4</v>
      </c>
      <c r="G11" s="6">
        <v>6</v>
      </c>
      <c r="H11">
        <v>4</v>
      </c>
      <c r="I11" s="12">
        <f>_XLL.RISKPERT(E11,F11,G11)</f>
        <v>4</v>
      </c>
      <c r="J11" s="12">
        <f t="shared" si="0"/>
        <v>4</v>
      </c>
    </row>
    <row r="12" spans="1:10" ht="12.75">
      <c r="A12" t="s">
        <v>10</v>
      </c>
      <c r="B12" s="2" t="s">
        <v>22</v>
      </c>
      <c r="C12">
        <v>8</v>
      </c>
      <c r="D12" s="5" t="s">
        <v>23</v>
      </c>
      <c r="E12" s="9">
        <v>2.5</v>
      </c>
      <c r="F12" s="9">
        <v>3</v>
      </c>
      <c r="G12" s="6">
        <v>3.5</v>
      </c>
      <c r="H12">
        <v>3</v>
      </c>
      <c r="I12" s="12">
        <f>_XLL.RISKPERT(E12,F12,G12)</f>
        <v>3</v>
      </c>
      <c r="J12" s="12">
        <f t="shared" si="0"/>
        <v>3</v>
      </c>
    </row>
    <row r="13" spans="1:10" ht="12.75">
      <c r="A13" t="s">
        <v>11</v>
      </c>
      <c r="B13" s="2" t="s">
        <v>24</v>
      </c>
      <c r="C13">
        <v>9</v>
      </c>
      <c r="D13" s="5" t="s">
        <v>25</v>
      </c>
      <c r="E13" s="9">
        <v>0.5</v>
      </c>
      <c r="F13" s="9">
        <v>1</v>
      </c>
      <c r="G13" s="6">
        <v>1.5</v>
      </c>
      <c r="H13">
        <v>1</v>
      </c>
      <c r="I13" s="12">
        <f>_XLL.RISKPERT(E13,F13,G13)</f>
        <v>1</v>
      </c>
      <c r="J13" s="12">
        <f t="shared" si="0"/>
        <v>1</v>
      </c>
    </row>
    <row r="14" spans="1:10" ht="13.5" thickBot="1">
      <c r="A14" t="s">
        <v>12</v>
      </c>
      <c r="B14" s="2" t="s">
        <v>26</v>
      </c>
      <c r="C14">
        <v>10</v>
      </c>
      <c r="D14" s="7" t="s">
        <v>22</v>
      </c>
      <c r="E14" s="11">
        <v>1.5</v>
      </c>
      <c r="F14" s="11">
        <v>2</v>
      </c>
      <c r="G14" s="8">
        <v>2.5</v>
      </c>
      <c r="H14">
        <v>2</v>
      </c>
      <c r="I14" s="12">
        <f>_XLL.RISKPERT(E14,F14,G14)</f>
        <v>2</v>
      </c>
      <c r="J14" s="12">
        <f t="shared" si="0"/>
        <v>2</v>
      </c>
    </row>
    <row r="15" ht="12.75">
      <c r="J15" s="12"/>
    </row>
    <row r="16" spans="1:2" ht="12.75">
      <c r="A16" s="1" t="s">
        <v>41</v>
      </c>
      <c r="B16">
        <f>_XLL.RISKSIMTABLE({1,2,3,4,5,6,7,8,9,10})</f>
        <v>1</v>
      </c>
    </row>
    <row r="18" ht="12.75">
      <c r="A18" s="1" t="s">
        <v>34</v>
      </c>
    </row>
    <row r="19" spans="1:3" s="2" customFormat="1" ht="12.75">
      <c r="A19" s="2" t="s">
        <v>33</v>
      </c>
      <c r="B19" s="2" t="s">
        <v>35</v>
      </c>
      <c r="C19" s="2" t="s">
        <v>36</v>
      </c>
    </row>
    <row r="20" spans="1:3" ht="12.75">
      <c r="A20">
        <v>1</v>
      </c>
      <c r="B20">
        <v>0</v>
      </c>
      <c r="C20">
        <v>0</v>
      </c>
    </row>
    <row r="21" spans="1:3" ht="12.75">
      <c r="A21">
        <v>2</v>
      </c>
      <c r="B21" s="12">
        <f>B20+I5</f>
        <v>4</v>
      </c>
      <c r="C21" s="12">
        <f>C20+J5</f>
        <v>4.001</v>
      </c>
    </row>
    <row r="22" spans="1:3" ht="12.75">
      <c r="A22">
        <v>3</v>
      </c>
      <c r="B22" s="12">
        <f>B21+I6</f>
        <v>8</v>
      </c>
      <c r="C22" s="12">
        <f>C21+J6</f>
        <v>8.001000000000001</v>
      </c>
    </row>
    <row r="23" spans="1:3" ht="12.75">
      <c r="A23">
        <v>4</v>
      </c>
      <c r="B23" s="12">
        <f>MAX(B20+I7,B21+I6)</f>
        <v>11</v>
      </c>
      <c r="C23" s="12">
        <f>MAX(C20+J7,C21+J6)</f>
        <v>11</v>
      </c>
    </row>
    <row r="24" spans="1:3" ht="12.75">
      <c r="A24">
        <v>5</v>
      </c>
      <c r="B24" s="12">
        <f>B22+I8</f>
        <v>11</v>
      </c>
      <c r="C24" s="12">
        <f>C22+J8</f>
        <v>11.001000000000001</v>
      </c>
    </row>
    <row r="25" spans="1:3" ht="12.75">
      <c r="A25">
        <v>6</v>
      </c>
      <c r="B25" s="12">
        <f>MAX(B24+I9,B24+I10,B24+I11)</f>
        <v>15</v>
      </c>
      <c r="C25" s="12">
        <f>MAX(C24+J9,C24+J10,C24+J11)</f>
        <v>15.001000000000001</v>
      </c>
    </row>
    <row r="26" spans="1:3" ht="12.75">
      <c r="A26">
        <v>7</v>
      </c>
      <c r="B26" s="12">
        <f>B25+I12</f>
        <v>18</v>
      </c>
      <c r="C26" s="12">
        <f>C25+J12</f>
        <v>18.001</v>
      </c>
    </row>
    <row r="27" spans="1:3" ht="12.75">
      <c r="A27">
        <v>8</v>
      </c>
      <c r="B27" s="12">
        <f>_XLL.RISKOUTPUT()+MAX(B23+I13,B26+I14)</f>
        <v>20</v>
      </c>
      <c r="C27" s="12">
        <f>MAX(C23+J13,C26+J14)</f>
        <v>20.001</v>
      </c>
    </row>
    <row r="29" spans="1:2" ht="12.75">
      <c r="A29" s="1" t="s">
        <v>38</v>
      </c>
      <c r="B29">
        <f>_XLL.RISKOUTPUT()+IF(C27&gt;B27,1,0)</f>
        <v>1</v>
      </c>
    </row>
  </sheetData>
  <mergeCells count="1">
    <mergeCell ref="E3:H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Kelley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Steven A. Gabriel</cp:lastModifiedBy>
  <dcterms:created xsi:type="dcterms:W3CDTF">2000-01-24T18:16:47Z</dcterms:created>
  <dcterms:modified xsi:type="dcterms:W3CDTF">2004-03-03T14:19:38Z</dcterms:modified>
  <cp:category/>
  <cp:version/>
  <cp:contentType/>
  <cp:contentStatus/>
</cp:coreProperties>
</file>